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<sst xmlns="http://schemas.openxmlformats.org/spreadsheetml/2006/main" count="194" uniqueCount="176">
  <si>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</si>
  <si>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</si>
  <si>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</si>
  <si>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</si>
  <si>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</si>
  <si>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</si>
  <si>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</si>
  <si>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</si>
  <si>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</si>
  <si>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</si>
  <si>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</si>
  <si>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</si>
  <si>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</si>
  <si>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</si>
  <si>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</si>
  <si>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</si>
  <si>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</si>
  <si>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</si>
  <si>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</si>
  <si>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</si>
  <si>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</si>
  <si>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</si>
  <si>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</si>
  <si>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</si>
  <si>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</si>
  <si>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</si>
  <si>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</si>
  <si>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</si>
  <si>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</si>
  <si>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</si>
  <si>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</si>
  <si>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</si>
  <si>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</si>
  <si>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</si>
  <si>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</si>
  <si>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</si>
  <si>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</si>
  <si>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</si>
  <si>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</si>
  <si>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</si>
  <si>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</si>
  <si>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</si>
  <si>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</si>
  <si>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</si>
  <si>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</si>
  <si>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</si>
  <si>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</si>
  <si>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</si>
  <si>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</si>
  <si>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</si>
  <si>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</si>
  <si>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</si>
  <si>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</si>
  <si>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</si>
  <si>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</si>
  <si>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</si>
  <si>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</si>
  <si>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</si>
  <si>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</si>
  <si>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</si>
  <si>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</si>
  <si>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</si>
  <si>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</si>
  <si>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</si>
  <si>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</si>
  <si>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</si>
  <si>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</si>
  <si>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</si>
  <si>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</si>
  <si>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</si>
  <si>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</si>
  <si>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</si>
  <si>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</si>
  <si>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</si>
  <si>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</si>
  <si>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</si>
  <si>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</si>
  <si>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</si>
  <si>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</si>
  <si>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</si>
  <si>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</si>
  <si>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</si>
  <si>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</si>
  <si>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</si>
  <si>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</si>
  <si>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</si>
  <si>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</si>
  <si>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</si>
  <si>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</si>
  <si>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</si>
  <si>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</si>
  <si>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</si>
  <si>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</si>
  <si>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</si>
  <si>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</si>
  <si>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</si>
  <si>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</si>
  <si>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</si>
  <si>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</si>
  <si>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</si>
  <si>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</si>
  <si>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</si>
  <si>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</si>
  <si>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</si>
  <si>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</si>
  <si>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</si>
  <si>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</si>
  <si>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</si>
  <si>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</si>
  <si>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</si>
  <si>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</si>
  <si>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</si>
  <si>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</si>
  <si>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</si>
  <si>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</si>
  <si>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</si>
  <si>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</si>
  <si>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</si>
  <si>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</si>
  <si>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</si>
  <si>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</si>
  <si>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</si>
  <si>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</si>
  <si>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</si>
  <si>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</si>
  <si>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</si>
  <si>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</si>
  <si>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</si>
  <si>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</si>
  <si>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</si>
  <si>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</si>
  <si>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</si>
  <si>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</si>
  <si>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</si>
  <si>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</si>
  <si>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</si>
  <si>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</si>
  <si>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</si>
  <si>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</si>
  <si>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</si>
  <si>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</si>
  <si>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</si>
  <si>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</si>
  <si>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</si>
  <si>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</si>
  <si>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</si>
  <si>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</si>
  <si>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</si>
  <si>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</si>
  <si>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</si>
  <si>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</si>
  <si>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</si>
  <si>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</si>
  <si>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</si>
  <si>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</si>
  <si>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</si>
  <si>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</si>
  <si>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</si>
  <si>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</si>
  <si>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</si>
  <si>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</si>
  <si>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</si>
  <si>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</si>
  <si>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</si>
  <si>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</si>
  <si>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</si>
  <si>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</si>
  <si>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</si>
  <si>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</si>
  <si>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</si>
  <si>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</si>
  <si>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</si>
  <si>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</si>
  <si>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31</t>
  </si>
  <si>
    <t>декабря</t>
  </si>
  <si>
    <t>28.01.2015г.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</si>
</sst>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8">
      <selection activeCell="AJ111" sqref="AJ111:AJ112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4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6" t="s">
        <v>173</v>
      </c>
      <c r="AN19" s="56"/>
      <c r="AO19" s="56"/>
      <c r="AP19" s="56"/>
      <c r="AQ19" s="56"/>
      <c r="AR19" s="55" t="s">
        <v>3</v>
      </c>
      <c r="AS19" s="55"/>
      <c r="AT19" s="56" t="s">
        <v>174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172</v>
      </c>
      <c r="BL19" s="56"/>
      <c r="BM19" s="56"/>
      <c r="BN19" s="56"/>
      <c r="BO19" s="56"/>
      <c r="BP19" s="56"/>
      <c r="BQ19" s="56"/>
      <c r="BR19" s="56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8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7" t="s">
        <v>13</v>
      </c>
      <c r="BB23" s="40"/>
      <c r="BC23" s="40"/>
      <c r="BD23" s="40"/>
      <c r="BE23" s="40"/>
      <c r="BF23" s="40"/>
      <c r="BG23" s="40"/>
      <c r="BH23" s="40"/>
      <c r="BI23" s="41"/>
      <c r="BJ23" s="6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7" t="s">
        <v>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s="8" customFormat="1" ht="15.75" customHeight="1">
      <c r="A26" s="25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24"/>
      <c r="BA26" s="36" t="s">
        <v>16</v>
      </c>
      <c r="BB26" s="37"/>
      <c r="BC26" s="37"/>
      <c r="BD26" s="37"/>
      <c r="BE26" s="37"/>
      <c r="BF26" s="37"/>
      <c r="BG26" s="37"/>
      <c r="BH26" s="37"/>
      <c r="BI26" s="38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8" customFormat="1" ht="15.75" customHeight="1">
      <c r="A27" s="25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24"/>
      <c r="BA27" s="36" t="s">
        <v>17</v>
      </c>
      <c r="BB27" s="37"/>
      <c r="BC27" s="37"/>
      <c r="BD27" s="37"/>
      <c r="BE27" s="37"/>
      <c r="BF27" s="37"/>
      <c r="BG27" s="37"/>
      <c r="BH27" s="37"/>
      <c r="BI27" s="38"/>
      <c r="BJ27" s="32">
        <v>88666.67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2">
        <f>BW27*BJ27</f>
        <v>88666.67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8" customFormat="1" ht="15.75" customHeight="1">
      <c r="A28" s="25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24"/>
      <c r="BA28" s="36" t="s">
        <v>18</v>
      </c>
      <c r="BB28" s="37"/>
      <c r="BC28" s="37"/>
      <c r="BD28" s="37"/>
      <c r="BE28" s="37"/>
      <c r="BF28" s="37"/>
      <c r="BG28" s="37"/>
      <c r="BH28" s="37"/>
      <c r="BI28" s="38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8" customFormat="1" ht="15.75" customHeight="1">
      <c r="A29" s="25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24"/>
      <c r="BA29" s="36" t="s">
        <v>19</v>
      </c>
      <c r="BB29" s="37"/>
      <c r="BC29" s="37"/>
      <c r="BD29" s="37"/>
      <c r="BE29" s="37"/>
      <c r="BF29" s="37"/>
      <c r="BG29" s="37"/>
      <c r="BH29" s="37"/>
      <c r="BI29" s="38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8" customFormat="1" ht="15.75" customHeight="1">
      <c r="A30" s="25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24"/>
      <c r="BA30" s="36" t="s">
        <v>21</v>
      </c>
      <c r="BB30" s="37"/>
      <c r="BC30" s="37"/>
      <c r="BD30" s="37"/>
      <c r="BE30" s="37"/>
      <c r="BF30" s="37"/>
      <c r="BG30" s="37"/>
      <c r="BH30" s="37"/>
      <c r="BI30" s="38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43" t="s">
        <v>22</v>
      </c>
      <c r="BB31" s="44"/>
      <c r="BC31" s="44"/>
      <c r="BD31" s="44"/>
      <c r="BE31" s="44"/>
      <c r="BF31" s="44"/>
      <c r="BG31" s="44"/>
      <c r="BH31" s="44"/>
      <c r="BI31" s="45"/>
      <c r="BJ31" s="46">
        <f>SUM(BJ26:BJ30)</f>
        <v>88666.67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46">
        <f>SUM(CM26:CM30)</f>
        <v>88666.67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s="8" customFormat="1" ht="15.75" customHeight="1">
      <c r="A32" s="25"/>
      <c r="B32" s="57" t="s">
        <v>20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9" t="s">
        <v>23</v>
      </c>
      <c r="BB33" s="60"/>
      <c r="BC33" s="60"/>
      <c r="BD33" s="60"/>
      <c r="BE33" s="60"/>
      <c r="BF33" s="60"/>
      <c r="BG33" s="60"/>
      <c r="BH33" s="60"/>
      <c r="BI33" s="61"/>
      <c r="BJ33" s="49">
        <v>0</v>
      </c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1</v>
      </c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4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9" t="s">
        <v>27</v>
      </c>
      <c r="BB34" s="60"/>
      <c r="BC34" s="60"/>
      <c r="BD34" s="60"/>
      <c r="BE34" s="60"/>
      <c r="BF34" s="60"/>
      <c r="BG34" s="60"/>
      <c r="BH34" s="60"/>
      <c r="BI34" s="61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52">
        <v>1</v>
      </c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4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8" customFormat="1" ht="15.75" customHeight="1">
      <c r="A35" s="26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7"/>
      <c r="BA35" s="36" t="s">
        <v>30</v>
      </c>
      <c r="BB35" s="37"/>
      <c r="BC35" s="37"/>
      <c r="BD35" s="37"/>
      <c r="BE35" s="37"/>
      <c r="BF35" s="37"/>
      <c r="BG35" s="37"/>
      <c r="BH35" s="37"/>
      <c r="BI35" s="38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8" customFormat="1" ht="15.75" customHeight="1">
      <c r="A36" s="25"/>
      <c r="B36" s="57" t="s">
        <v>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8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6" t="s">
        <v>31</v>
      </c>
      <c r="BB37" s="37"/>
      <c r="BC37" s="37"/>
      <c r="BD37" s="37"/>
      <c r="BE37" s="37"/>
      <c r="BF37" s="37"/>
      <c r="BG37" s="37"/>
      <c r="BH37" s="37"/>
      <c r="BI37" s="38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8" customFormat="1" ht="15.75" customHeight="1">
      <c r="A38" s="25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24"/>
      <c r="BA38" s="36" t="s">
        <v>32</v>
      </c>
      <c r="BB38" s="37"/>
      <c r="BC38" s="37"/>
      <c r="BD38" s="37"/>
      <c r="BE38" s="37"/>
      <c r="BF38" s="37"/>
      <c r="BG38" s="37"/>
      <c r="BH38" s="37"/>
      <c r="BI38" s="38"/>
      <c r="BJ38" s="32">
        <v>49697.02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2">
        <f>BW38*BJ38</f>
        <v>49697.02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8" customFormat="1" ht="15.75" customHeight="1">
      <c r="A39" s="25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24"/>
      <c r="BA39" s="36" t="s">
        <v>33</v>
      </c>
      <c r="BB39" s="37"/>
      <c r="BC39" s="37"/>
      <c r="BD39" s="37"/>
      <c r="BE39" s="37"/>
      <c r="BF39" s="37"/>
      <c r="BG39" s="37"/>
      <c r="BH39" s="37"/>
      <c r="BI39" s="38"/>
      <c r="BJ39" s="32">
        <f>SUM(BJ37:BJ38)</f>
        <v>49697.02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2">
        <f>CM37+CM38</f>
        <v>49697.02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8" customFormat="1" ht="15.75" customHeight="1">
      <c r="A40" s="25"/>
      <c r="B40" s="57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8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6" t="s">
        <v>35</v>
      </c>
      <c r="BB41" s="37"/>
      <c r="BC41" s="37"/>
      <c r="BD41" s="37"/>
      <c r="BE41" s="37"/>
      <c r="BF41" s="37"/>
      <c r="BG41" s="37"/>
      <c r="BH41" s="37"/>
      <c r="BI41" s="38"/>
      <c r="BJ41" s="32">
        <v>8314240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2">
        <f>BW41*BJ41</f>
        <v>8314240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6" t="s">
        <v>36</v>
      </c>
      <c r="BB42" s="37"/>
      <c r="BC42" s="37"/>
      <c r="BD42" s="37"/>
      <c r="BE42" s="37"/>
      <c r="BF42" s="37"/>
      <c r="BG42" s="37"/>
      <c r="BH42" s="37"/>
      <c r="BI42" s="38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6" t="s">
        <v>38</v>
      </c>
      <c r="BB43" s="37"/>
      <c r="BC43" s="37"/>
      <c r="BD43" s="37"/>
      <c r="BE43" s="37"/>
      <c r="BF43" s="37"/>
      <c r="BG43" s="37"/>
      <c r="BH43" s="37"/>
      <c r="BI43" s="38"/>
      <c r="BJ43" s="32">
        <v>124283660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2">
        <f t="shared" si="0"/>
        <v>62141830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6" t="s">
        <v>39</v>
      </c>
      <c r="BB44" s="37"/>
      <c r="BC44" s="37"/>
      <c r="BD44" s="37"/>
      <c r="BE44" s="37"/>
      <c r="BF44" s="37"/>
      <c r="BG44" s="37"/>
      <c r="BH44" s="37"/>
      <c r="BI44" s="38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6" t="s">
        <v>40</v>
      </c>
      <c r="BB45" s="37"/>
      <c r="BC45" s="37"/>
      <c r="BD45" s="37"/>
      <c r="BE45" s="37"/>
      <c r="BF45" s="37"/>
      <c r="BG45" s="37"/>
      <c r="BH45" s="37"/>
      <c r="BI45" s="38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6" t="s">
        <v>44</v>
      </c>
      <c r="BB46" s="37"/>
      <c r="BC46" s="37"/>
      <c r="BD46" s="37"/>
      <c r="BE46" s="37"/>
      <c r="BF46" s="37"/>
      <c r="BG46" s="37"/>
      <c r="BH46" s="37"/>
      <c r="BI46" s="38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6" t="s">
        <v>45</v>
      </c>
      <c r="BB47" s="37"/>
      <c r="BC47" s="37"/>
      <c r="BD47" s="37"/>
      <c r="BE47" s="37"/>
      <c r="BF47" s="37"/>
      <c r="BG47" s="37"/>
      <c r="BH47" s="37"/>
      <c r="BI47" s="38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6" t="s">
        <v>46</v>
      </c>
      <c r="BB48" s="37"/>
      <c r="BC48" s="37"/>
      <c r="BD48" s="37"/>
      <c r="BE48" s="37"/>
      <c r="BF48" s="37"/>
      <c r="BG48" s="37"/>
      <c r="BH48" s="37"/>
      <c r="BI48" s="38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8" customFormat="1" ht="15.75" customHeight="1">
      <c r="A49" s="25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24"/>
      <c r="BA49" s="36" t="s">
        <v>47</v>
      </c>
      <c r="BB49" s="37"/>
      <c r="BC49" s="37"/>
      <c r="BD49" s="37"/>
      <c r="BE49" s="37"/>
      <c r="BF49" s="37"/>
      <c r="BG49" s="37"/>
      <c r="BH49" s="37"/>
      <c r="BI49" s="38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6" t="s">
        <v>51</v>
      </c>
      <c r="BB50" s="37"/>
      <c r="BC50" s="37"/>
      <c r="BD50" s="37"/>
      <c r="BE50" s="37"/>
      <c r="BF50" s="37"/>
      <c r="BG50" s="37"/>
      <c r="BH50" s="37"/>
      <c r="BI50" s="38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6" t="s">
        <v>52</v>
      </c>
      <c r="BB51" s="37"/>
      <c r="BC51" s="37"/>
      <c r="BD51" s="37"/>
      <c r="BE51" s="37"/>
      <c r="BF51" s="37"/>
      <c r="BG51" s="37"/>
      <c r="BH51" s="37"/>
      <c r="BI51" s="38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6" t="s">
        <v>54</v>
      </c>
      <c r="BB52" s="37"/>
      <c r="BC52" s="37"/>
      <c r="BD52" s="37"/>
      <c r="BE52" s="37"/>
      <c r="BF52" s="37"/>
      <c r="BG52" s="37"/>
      <c r="BH52" s="37"/>
      <c r="BI52" s="38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6" t="s">
        <v>55</v>
      </c>
      <c r="BB53" s="37"/>
      <c r="BC53" s="37"/>
      <c r="BD53" s="37"/>
      <c r="BE53" s="37"/>
      <c r="BF53" s="37"/>
      <c r="BG53" s="37"/>
      <c r="BH53" s="37"/>
      <c r="BI53" s="38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6" t="s">
        <v>56</v>
      </c>
      <c r="BB54" s="37"/>
      <c r="BC54" s="37"/>
      <c r="BD54" s="37"/>
      <c r="BE54" s="37"/>
      <c r="BF54" s="37"/>
      <c r="BG54" s="37"/>
      <c r="BH54" s="37"/>
      <c r="BI54" s="38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6" t="s">
        <v>57</v>
      </c>
      <c r="BB55" s="37"/>
      <c r="BC55" s="37"/>
      <c r="BD55" s="37"/>
      <c r="BE55" s="37"/>
      <c r="BF55" s="37"/>
      <c r="BG55" s="37"/>
      <c r="BH55" s="37"/>
      <c r="BI55" s="38"/>
      <c r="BJ55" s="32">
        <f>SUM(BJ41:BJ54)</f>
        <v>132597900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2">
        <f>SUM(CM41:CM54)</f>
        <v>70456070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8" customFormat="1" ht="15.75" customHeight="1">
      <c r="A56" s="25"/>
      <c r="B56" s="57" t="s">
        <v>53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6" t="s">
        <v>58</v>
      </c>
      <c r="BB57" s="37"/>
      <c r="BC57" s="37"/>
      <c r="BD57" s="37"/>
      <c r="BE57" s="37"/>
      <c r="BF57" s="37"/>
      <c r="BG57" s="37"/>
      <c r="BH57" s="37"/>
      <c r="BI57" s="38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6" t="s">
        <v>60</v>
      </c>
      <c r="BB58" s="37"/>
      <c r="BC58" s="37"/>
      <c r="BD58" s="37"/>
      <c r="BE58" s="37"/>
      <c r="BF58" s="37"/>
      <c r="BG58" s="37"/>
      <c r="BH58" s="37"/>
      <c r="BI58" s="38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6" t="s">
        <v>61</v>
      </c>
      <c r="BB59" s="37"/>
      <c r="BC59" s="37"/>
      <c r="BD59" s="37"/>
      <c r="BE59" s="37"/>
      <c r="BF59" s="37"/>
      <c r="BG59" s="37"/>
      <c r="BH59" s="37"/>
      <c r="BI59" s="38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6" t="s">
        <v>62</v>
      </c>
      <c r="BB60" s="37"/>
      <c r="BC60" s="37"/>
      <c r="BD60" s="37"/>
      <c r="BE60" s="37"/>
      <c r="BF60" s="37"/>
      <c r="BG60" s="37"/>
      <c r="BH60" s="37"/>
      <c r="BI60" s="38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6" t="s">
        <v>63</v>
      </c>
      <c r="BB61" s="37"/>
      <c r="BC61" s="37"/>
      <c r="BD61" s="37"/>
      <c r="BE61" s="37"/>
      <c r="BF61" s="37"/>
      <c r="BG61" s="37"/>
      <c r="BH61" s="37"/>
      <c r="BI61" s="38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6" t="s">
        <v>64</v>
      </c>
      <c r="BB62" s="37"/>
      <c r="BC62" s="37"/>
      <c r="BD62" s="37"/>
      <c r="BE62" s="37"/>
      <c r="BF62" s="37"/>
      <c r="BG62" s="37"/>
      <c r="BH62" s="37"/>
      <c r="BI62" s="38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6" t="s">
        <v>65</v>
      </c>
      <c r="BB63" s="37"/>
      <c r="BC63" s="37"/>
      <c r="BD63" s="37"/>
      <c r="BE63" s="37"/>
      <c r="BF63" s="37"/>
      <c r="BG63" s="37"/>
      <c r="BH63" s="37"/>
      <c r="BI63" s="38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6" t="s">
        <v>66</v>
      </c>
      <c r="BB64" s="37"/>
      <c r="BC64" s="37"/>
      <c r="BD64" s="37"/>
      <c r="BE64" s="37"/>
      <c r="BF64" s="37"/>
      <c r="BG64" s="37"/>
      <c r="BH64" s="37"/>
      <c r="BI64" s="38"/>
      <c r="BJ64" s="32">
        <v>16249290.18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2">
        <f t="shared" si="1"/>
        <v>16249290.18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6" t="s">
        <v>67</v>
      </c>
      <c r="BB65" s="37"/>
      <c r="BC65" s="37"/>
      <c r="BD65" s="37"/>
      <c r="BE65" s="37"/>
      <c r="BF65" s="37"/>
      <c r="BG65" s="37"/>
      <c r="BH65" s="37"/>
      <c r="BI65" s="38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6" t="s">
        <v>68</v>
      </c>
      <c r="BB66" s="37"/>
      <c r="BC66" s="37"/>
      <c r="BD66" s="37"/>
      <c r="BE66" s="37"/>
      <c r="BF66" s="37"/>
      <c r="BG66" s="37"/>
      <c r="BH66" s="37"/>
      <c r="BI66" s="38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6" t="s">
        <v>69</v>
      </c>
      <c r="BB67" s="37"/>
      <c r="BC67" s="37"/>
      <c r="BD67" s="37"/>
      <c r="BE67" s="37"/>
      <c r="BF67" s="37"/>
      <c r="BG67" s="37"/>
      <c r="BH67" s="37"/>
      <c r="BI67" s="38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6" t="s">
        <v>70</v>
      </c>
      <c r="BB68" s="37"/>
      <c r="BC68" s="37"/>
      <c r="BD68" s="37"/>
      <c r="BE68" s="37"/>
      <c r="BF68" s="37"/>
      <c r="BG68" s="37"/>
      <c r="BH68" s="37"/>
      <c r="BI68" s="38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6" t="s">
        <v>71</v>
      </c>
      <c r="BB69" s="37"/>
      <c r="BC69" s="37"/>
      <c r="BD69" s="37"/>
      <c r="BE69" s="37"/>
      <c r="BF69" s="37"/>
      <c r="BG69" s="37"/>
      <c r="BH69" s="37"/>
      <c r="BI69" s="38"/>
      <c r="BJ69" s="32">
        <v>3465237.67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2">
        <f t="shared" si="1"/>
        <v>3465237.67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6" t="s">
        <v>72</v>
      </c>
      <c r="BB70" s="37"/>
      <c r="BC70" s="37"/>
      <c r="BD70" s="37"/>
      <c r="BE70" s="37"/>
      <c r="BF70" s="37"/>
      <c r="BG70" s="37"/>
      <c r="BH70" s="37"/>
      <c r="BI70" s="38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6" t="s">
        <v>73</v>
      </c>
      <c r="BB71" s="37"/>
      <c r="BC71" s="37"/>
      <c r="BD71" s="37"/>
      <c r="BE71" s="37"/>
      <c r="BF71" s="37"/>
      <c r="BG71" s="37"/>
      <c r="BH71" s="37"/>
      <c r="BI71" s="38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6" t="s">
        <v>74</v>
      </c>
      <c r="BB72" s="37"/>
      <c r="BC72" s="37"/>
      <c r="BD72" s="37"/>
      <c r="BE72" s="37"/>
      <c r="BF72" s="37"/>
      <c r="BG72" s="37"/>
      <c r="BH72" s="37"/>
      <c r="BI72" s="38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6" t="s">
        <v>75</v>
      </c>
      <c r="BB73" s="37"/>
      <c r="BC73" s="37"/>
      <c r="BD73" s="37"/>
      <c r="BE73" s="37"/>
      <c r="BF73" s="37"/>
      <c r="BG73" s="37"/>
      <c r="BH73" s="37"/>
      <c r="BI73" s="38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6" t="s">
        <v>76</v>
      </c>
      <c r="BB74" s="37"/>
      <c r="BC74" s="37"/>
      <c r="BD74" s="37"/>
      <c r="BE74" s="37"/>
      <c r="BF74" s="37"/>
      <c r="BG74" s="37"/>
      <c r="BH74" s="37"/>
      <c r="BI74" s="38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6" t="s">
        <v>89</v>
      </c>
      <c r="BB75" s="37"/>
      <c r="BC75" s="37"/>
      <c r="BD75" s="37"/>
      <c r="BE75" s="37"/>
      <c r="BF75" s="37"/>
      <c r="BG75" s="37"/>
      <c r="BH75" s="37"/>
      <c r="BI75" s="38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6" t="s">
        <v>91</v>
      </c>
      <c r="BB76" s="37"/>
      <c r="BC76" s="37"/>
      <c r="BD76" s="37"/>
      <c r="BE76" s="37"/>
      <c r="BF76" s="37"/>
      <c r="BG76" s="37"/>
      <c r="BH76" s="37"/>
      <c r="BI76" s="38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6" t="s">
        <v>92</v>
      </c>
      <c r="BB77" s="37"/>
      <c r="BC77" s="37"/>
      <c r="BD77" s="37"/>
      <c r="BE77" s="37"/>
      <c r="BF77" s="37"/>
      <c r="BG77" s="37"/>
      <c r="BH77" s="37"/>
      <c r="BI77" s="38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8" customFormat="1" ht="15.75" customHeight="1">
      <c r="A78" s="25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24"/>
      <c r="BA78" s="36" t="s">
        <v>95</v>
      </c>
      <c r="BB78" s="37"/>
      <c r="BC78" s="37"/>
      <c r="BD78" s="37"/>
      <c r="BE78" s="37"/>
      <c r="BF78" s="37"/>
      <c r="BG78" s="37"/>
      <c r="BH78" s="37"/>
      <c r="BI78" s="38"/>
      <c r="BJ78" s="32">
        <v>55475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2">
        <f t="shared" si="1"/>
        <v>55475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8" customFormat="1" ht="15.75" customHeight="1">
      <c r="A79" s="25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24"/>
      <c r="BA79" s="36" t="s">
        <v>96</v>
      </c>
      <c r="BB79" s="37"/>
      <c r="BC79" s="37"/>
      <c r="BD79" s="37"/>
      <c r="BE79" s="37"/>
      <c r="BF79" s="37"/>
      <c r="BG79" s="37"/>
      <c r="BH79" s="37"/>
      <c r="BI79" s="38"/>
      <c r="BJ79" s="32">
        <v>34066.64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2">
        <f t="shared" si="1"/>
        <v>3406.664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8" customFormat="1" ht="15.75" customHeight="1">
      <c r="A80" s="25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24"/>
      <c r="BA80" s="36" t="s">
        <v>97</v>
      </c>
      <c r="BB80" s="37"/>
      <c r="BC80" s="37"/>
      <c r="BD80" s="37"/>
      <c r="BE80" s="37"/>
      <c r="BF80" s="37"/>
      <c r="BG80" s="37"/>
      <c r="BH80" s="37"/>
      <c r="BI80" s="38"/>
      <c r="BJ80" s="32">
        <f>BJ79+BJ78+BJ69+BJ64</f>
        <v>19804069.49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2">
        <f>SUM(CM57:CM79)</f>
        <v>19773409.514000002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8" customFormat="1" ht="15.75" customHeight="1">
      <c r="A81" s="25"/>
      <c r="B81" s="57" t="s">
        <v>88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8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6" t="s">
        <v>98</v>
      </c>
      <c r="BB82" s="37"/>
      <c r="BC82" s="37"/>
      <c r="BD82" s="37"/>
      <c r="BE82" s="37"/>
      <c r="BF82" s="37"/>
      <c r="BG82" s="37"/>
      <c r="BH82" s="37"/>
      <c r="BI82" s="38"/>
      <c r="BJ82" s="32">
        <v>848348.44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2">
        <f>BW82*BJ82</f>
        <v>848348.44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2">
        <f>CM31+CM35+CM39+CM55+CM80+CM82</f>
        <v>91216191.644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8" customFormat="1" ht="15.75" customHeight="1">
      <c r="A84" s="25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8"/>
      <c r="CM84" s="32">
        <f>CM83</f>
        <v>91216191.644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8" customFormat="1" ht="15.75" customHeight="1">
      <c r="A85" s="25"/>
      <c r="B85" s="57" t="s">
        <v>90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6" t="s">
        <v>99</v>
      </c>
      <c r="BB86" s="37"/>
      <c r="BC86" s="37"/>
      <c r="BD86" s="37"/>
      <c r="BE86" s="37"/>
      <c r="BF86" s="37"/>
      <c r="BG86" s="37"/>
      <c r="BH86" s="37"/>
      <c r="BI86" s="38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6" t="s">
        <v>100</v>
      </c>
      <c r="BB87" s="37"/>
      <c r="BC87" s="37"/>
      <c r="BD87" s="37"/>
      <c r="BE87" s="37"/>
      <c r="BF87" s="37"/>
      <c r="BG87" s="37"/>
      <c r="BH87" s="37"/>
      <c r="BI87" s="38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6" t="s">
        <v>101</v>
      </c>
      <c r="BB88" s="37"/>
      <c r="BC88" s="37"/>
      <c r="BD88" s="37"/>
      <c r="BE88" s="37"/>
      <c r="BF88" s="37"/>
      <c r="BG88" s="37"/>
      <c r="BH88" s="37"/>
      <c r="BI88" s="38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8" customFormat="1" ht="15.75" customHeight="1">
      <c r="A89" s="25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24"/>
      <c r="BA89" s="36" t="s">
        <v>102</v>
      </c>
      <c r="BB89" s="37"/>
      <c r="BC89" s="37"/>
      <c r="BD89" s="37"/>
      <c r="BE89" s="37"/>
      <c r="BF89" s="37"/>
      <c r="BG89" s="37"/>
      <c r="BH89" s="37"/>
      <c r="BI89" s="38"/>
      <c r="BJ89" s="32">
        <v>1451700.82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2">
        <f t="shared" si="2"/>
        <v>1451700.82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6" t="s">
        <v>156</v>
      </c>
      <c r="BB90" s="37"/>
      <c r="BC90" s="37"/>
      <c r="BD90" s="37"/>
      <c r="BE90" s="37"/>
      <c r="BF90" s="37"/>
      <c r="BG90" s="37"/>
      <c r="BH90" s="37"/>
      <c r="BI90" s="38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6" t="s">
        <v>157</v>
      </c>
      <c r="BB91" s="37"/>
      <c r="BC91" s="37"/>
      <c r="BD91" s="37"/>
      <c r="BE91" s="37"/>
      <c r="BF91" s="37"/>
      <c r="BG91" s="37"/>
      <c r="BH91" s="37"/>
      <c r="BI91" s="38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6" t="s">
        <v>158</v>
      </c>
      <c r="BB92" s="37"/>
      <c r="BC92" s="37"/>
      <c r="BD92" s="37"/>
      <c r="BE92" s="37"/>
      <c r="BF92" s="37"/>
      <c r="BG92" s="37"/>
      <c r="BH92" s="37"/>
      <c r="BI92" s="38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6" t="s">
        <v>159</v>
      </c>
      <c r="BB93" s="37"/>
      <c r="BC93" s="37"/>
      <c r="BD93" s="37"/>
      <c r="BE93" s="37"/>
      <c r="BF93" s="37"/>
      <c r="BG93" s="37"/>
      <c r="BH93" s="37"/>
      <c r="BI93" s="38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6" t="s">
        <v>160</v>
      </c>
      <c r="BB94" s="37"/>
      <c r="BC94" s="37"/>
      <c r="BD94" s="37"/>
      <c r="BE94" s="37"/>
      <c r="BF94" s="37"/>
      <c r="BG94" s="37"/>
      <c r="BH94" s="37"/>
      <c r="BI94" s="38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6" t="s">
        <v>162</v>
      </c>
      <c r="BB95" s="37"/>
      <c r="BC95" s="37"/>
      <c r="BD95" s="37"/>
      <c r="BE95" s="37"/>
      <c r="BF95" s="37"/>
      <c r="BG95" s="37"/>
      <c r="BH95" s="37"/>
      <c r="BI95" s="38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8" customFormat="1" ht="15.75" customHeight="1">
      <c r="A96" s="25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8"/>
      <c r="CM96" s="32">
        <f>SUM(CM86:CM95)</f>
        <v>1451700.82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8" customFormat="1" ht="15.75" customHeight="1">
      <c r="A97" s="25"/>
      <c r="B97" s="57" t="s">
        <v>110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8"/>
    </row>
    <row r="98" spans="1:108" s="8" customFormat="1" ht="15.75" customHeight="1">
      <c r="A98" s="25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8"/>
      <c r="CM98" s="32">
        <f>CM83-CM96</f>
        <v>89764490.824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89:AY89"/>
    <mergeCell ref="BA89:BI89"/>
    <mergeCell ref="BJ93:BV93"/>
    <mergeCell ref="BW94:CL94"/>
    <mergeCell ref="B92:AY92"/>
    <mergeCell ref="BA92:BI92"/>
    <mergeCell ref="BJ92:BV92"/>
    <mergeCell ref="BW92:CL92"/>
    <mergeCell ref="B90:AY90"/>
    <mergeCell ref="BA90:BI90"/>
    <mergeCell ref="BJ90:BV90"/>
    <mergeCell ref="BW90:CL90"/>
    <mergeCell ref="BA87:BI87"/>
    <mergeCell ref="BJ87:BV87"/>
    <mergeCell ref="BA91:BI91"/>
    <mergeCell ref="CM89:DD89"/>
    <mergeCell ref="CM90:DD90"/>
    <mergeCell ref="BW89:CL89"/>
    <mergeCell ref="CM91:DD91"/>
    <mergeCell ref="B85:DD85"/>
    <mergeCell ref="B84:CL84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6:BI86"/>
    <mergeCell ref="BJ86:BV86"/>
    <mergeCell ref="BW86:CL86"/>
    <mergeCell ref="CM86:DD86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B79:AY79"/>
    <mergeCell ref="BA79:BI79"/>
    <mergeCell ref="BJ79:BV79"/>
    <mergeCell ref="BW87:CL87"/>
    <mergeCell ref="B83:CL83"/>
    <mergeCell ref="BW79:CL79"/>
    <mergeCell ref="B81:DD81"/>
    <mergeCell ref="CM80:DD80"/>
    <mergeCell ref="CM84:DD84"/>
    <mergeCell ref="B86:AY86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W52:CL52"/>
    <mergeCell ref="B58:AY58"/>
    <mergeCell ref="B56:DD56"/>
    <mergeCell ref="BA57:BI57"/>
    <mergeCell ref="B54:AY54"/>
    <mergeCell ref="BW54:CL54"/>
    <mergeCell ref="BW57:CL57"/>
    <mergeCell ref="B25:DD25"/>
    <mergeCell ref="CM55:DD55"/>
    <mergeCell ref="CM57:DD57"/>
    <mergeCell ref="B51:AY51"/>
    <mergeCell ref="B55:AY55"/>
    <mergeCell ref="B57:AY57"/>
    <mergeCell ref="BJ53:BV53"/>
    <mergeCell ref="CM45:DD45"/>
    <mergeCell ref="CM33:DD33"/>
    <mergeCell ref="CM34:DD34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H21:CW21"/>
    <mergeCell ref="A23:AZ23"/>
    <mergeCell ref="BA23:BI23"/>
    <mergeCell ref="BJ23:BV23"/>
    <mergeCell ref="BW23:CL23"/>
    <mergeCell ref="CM23:DD23"/>
    <mergeCell ref="B22:DD22"/>
    <mergeCell ref="BJ26:BV26"/>
    <mergeCell ref="BJ29:BV29"/>
    <mergeCell ref="BW30:CL30"/>
    <mergeCell ref="BW34:CL34"/>
    <mergeCell ref="BW26:CL26"/>
    <mergeCell ref="BW28:CL28"/>
    <mergeCell ref="B50:AY50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CM47:DD47"/>
    <mergeCell ref="BW53:CL53"/>
    <mergeCell ref="CM48:DD48"/>
    <mergeCell ref="BA48:BI48"/>
    <mergeCell ref="BJ48:BV48"/>
    <mergeCell ref="BW48:CL48"/>
    <mergeCell ref="BA53:BI53"/>
    <mergeCell ref="BJ50:BV50"/>
    <mergeCell ref="CM49:DD49"/>
    <mergeCell ref="BW49:CL49"/>
    <mergeCell ref="CM42:DD42"/>
    <mergeCell ref="CM43:DD43"/>
    <mergeCell ref="BJ47:BV47"/>
    <mergeCell ref="BW47:CL47"/>
    <mergeCell ref="CM46:DD46"/>
    <mergeCell ref="BJ43:BV43"/>
    <mergeCell ref="BW43:CL43"/>
    <mergeCell ref="CM44:DD44"/>
    <mergeCell ref="BJ46:BV46"/>
    <mergeCell ref="BW46:CL46"/>
    <mergeCell ref="CM41:DD41"/>
    <mergeCell ref="B41:AY41"/>
    <mergeCell ref="BA41:BI41"/>
    <mergeCell ref="BJ41:BV41"/>
    <mergeCell ref="BW41:CL41"/>
    <mergeCell ref="BW42:CL42"/>
    <mergeCell ref="BA58:BI58"/>
    <mergeCell ref="BJ58:BV58"/>
    <mergeCell ref="BW58:CL58"/>
    <mergeCell ref="BA44:BI44"/>
    <mergeCell ref="BJ44:BV44"/>
    <mergeCell ref="BW44:CL44"/>
    <mergeCell ref="BA49:BI49"/>
    <mergeCell ref="BJ49:BV49"/>
    <mergeCell ref="BA47:BI47"/>
    <mergeCell ref="B31:AY31"/>
    <mergeCell ref="BA39:BI39"/>
    <mergeCell ref="BJ39:BV39"/>
    <mergeCell ref="BW39:CL39"/>
    <mergeCell ref="B34:AY34"/>
    <mergeCell ref="BA34:BI34"/>
    <mergeCell ref="BJ31:BV31"/>
    <mergeCell ref="BW31:CL31"/>
    <mergeCell ref="B27:AY27"/>
    <mergeCell ref="BA27:BI27"/>
    <mergeCell ref="BJ27:BV27"/>
    <mergeCell ref="B28:AY28"/>
    <mergeCell ref="BA28:BI28"/>
    <mergeCell ref="BJ28:BV28"/>
    <mergeCell ref="BA60:BI60"/>
    <mergeCell ref="BJ60:BV60"/>
    <mergeCell ref="BW60:CL60"/>
    <mergeCell ref="B60:AY60"/>
    <mergeCell ref="CM59:DD59"/>
    <mergeCell ref="CM58:DD58"/>
    <mergeCell ref="B38:AY38"/>
    <mergeCell ref="CM39:DD39"/>
    <mergeCell ref="BA38:BI38"/>
    <mergeCell ref="BJ38:BV38"/>
    <mergeCell ref="BA59:BI59"/>
    <mergeCell ref="BJ59:BV59"/>
    <mergeCell ref="BW59:CL59"/>
    <mergeCell ref="B39:AY39"/>
    <mergeCell ref="A17:DD17"/>
    <mergeCell ref="A18:DD18"/>
    <mergeCell ref="AM19:AQ19"/>
    <mergeCell ref="AT19:BH19"/>
    <mergeCell ref="AR19:AS19"/>
    <mergeCell ref="BW61:CL61"/>
    <mergeCell ref="BJ61:BV61"/>
    <mergeCell ref="BW35:CL35"/>
    <mergeCell ref="BW38:CL38"/>
    <mergeCell ref="BW37:CL37"/>
    <mergeCell ref="B36:DD36"/>
    <mergeCell ref="CM38:DD38"/>
    <mergeCell ref="BJ35:BV35"/>
    <mergeCell ref="BA42:BI42"/>
    <mergeCell ref="BJ42:BV42"/>
    <mergeCell ref="BJ45:BV45"/>
    <mergeCell ref="B30:AY30"/>
    <mergeCell ref="BI19:BJ19"/>
    <mergeCell ref="BK19:BR19"/>
    <mergeCell ref="BA29:BI29"/>
    <mergeCell ref="B29:AY29"/>
    <mergeCell ref="B40:DD40"/>
    <mergeCell ref="B32:DD32"/>
    <mergeCell ref="B33:AY33"/>
    <mergeCell ref="BA33:BI33"/>
    <mergeCell ref="B46:AY46"/>
    <mergeCell ref="B45:AY45"/>
    <mergeCell ref="BA45:BI45"/>
    <mergeCell ref="BA35:BI35"/>
    <mergeCell ref="BA43:BI43"/>
    <mergeCell ref="BA46:BI46"/>
    <mergeCell ref="BA37:BI37"/>
    <mergeCell ref="B44:AY44"/>
    <mergeCell ref="B42:AY42"/>
    <mergeCell ref="BA30:BI30"/>
    <mergeCell ref="BJ30:BV30"/>
    <mergeCell ref="BJ37:BV37"/>
    <mergeCell ref="CM37:DD37"/>
    <mergeCell ref="CM35:DD35"/>
    <mergeCell ref="BJ34:BV34"/>
    <mergeCell ref="BJ33:BV33"/>
    <mergeCell ref="BW33:CL33"/>
    <mergeCell ref="CM27:DD27"/>
    <mergeCell ref="CM29:DD29"/>
    <mergeCell ref="BW29:CL29"/>
    <mergeCell ref="CM31:DD31"/>
    <mergeCell ref="CM28:DD28"/>
    <mergeCell ref="CM30:DD30"/>
    <mergeCell ref="BW27:CL27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W45:CL45"/>
    <mergeCell ref="BA31:BI31"/>
    <mergeCell ref="CM64:DD64"/>
    <mergeCell ref="B77:AY77"/>
    <mergeCell ref="BA77:BI77"/>
    <mergeCell ref="BJ77:BV77"/>
    <mergeCell ref="BW77:CL77"/>
    <mergeCell ref="BA64:BI64"/>
    <mergeCell ref="BJ64:BV64"/>
    <mergeCell ref="BW64:CL64"/>
    <mergeCell ref="BW67:CL67"/>
    <mergeCell ref="CM77:DD77"/>
    <mergeCell ref="B62:AY62"/>
    <mergeCell ref="BA62:BI62"/>
    <mergeCell ref="BJ62:BV62"/>
    <mergeCell ref="BA61:BI61"/>
    <mergeCell ref="B61:AY61"/>
    <mergeCell ref="CM82:DD82"/>
    <mergeCell ref="CM83:DD83"/>
    <mergeCell ref="B82:AY82"/>
    <mergeCell ref="BA82:BI82"/>
    <mergeCell ref="BJ82:BV82"/>
    <mergeCell ref="BW82:CL82"/>
    <mergeCell ref="CM79:DD79"/>
    <mergeCell ref="B80:AY80"/>
    <mergeCell ref="BA78:BI78"/>
    <mergeCell ref="BJ78:BV78"/>
    <mergeCell ref="BW78:CL78"/>
    <mergeCell ref="CM78:DD78"/>
    <mergeCell ref="B78:AY78"/>
    <mergeCell ref="BA80:BI80"/>
    <mergeCell ref="BJ80:BV80"/>
    <mergeCell ref="BW80:CL8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2014-11-19T08:30:11Z</cp:lastPrinted>
  <dcterms:created xsi:type="dcterms:W3CDTF">2008-12-24T14:26:47Z</dcterms:created>
  <dcterms:modified xsi:type="dcterms:W3CDTF">2015-01-28T08:04:32Z</dcterms:modified>
  <cp:category/>
  <cp:version/>
  <cp:contentType/>
  <cp:contentStatus/>
</cp:coreProperties>
</file>